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60"/>
  </bookViews>
  <sheets>
    <sheet name="Trans1er Trim 2021 " sheetId="3" r:id="rId1"/>
    <sheet name="Hoja1" sheetId="1" r:id="rId2"/>
  </sheets>
  <definedNames>
    <definedName name="_xlnm.Print_Area" localSheetId="0">'Trans1er Trim 2021 '!#REF!</definedName>
  </definedNames>
  <calcPr calcId="162913"/>
</workbook>
</file>

<file path=xl/calcChain.xml><?xml version="1.0" encoding="utf-8"?>
<calcChain xmlns="http://schemas.openxmlformats.org/spreadsheetml/2006/main">
  <c r="I77" i="3" l="1"/>
  <c r="H77" i="3"/>
  <c r="G77" i="3"/>
  <c r="F77" i="3"/>
  <c r="E77" i="3"/>
  <c r="D77" i="3"/>
  <c r="C77" i="3"/>
  <c r="K75" i="3"/>
  <c r="J75" i="3"/>
  <c r="K74" i="3"/>
  <c r="J74" i="3"/>
  <c r="I12" i="3"/>
  <c r="H12" i="3"/>
  <c r="G12" i="3"/>
  <c r="F12" i="3"/>
  <c r="E12" i="3"/>
  <c r="D12" i="3"/>
  <c r="C12" i="3"/>
  <c r="J9" i="3"/>
  <c r="J77" i="3" l="1"/>
  <c r="J43" i="3" l="1"/>
  <c r="K24" i="3" l="1"/>
  <c r="K25" i="3"/>
  <c r="K26" i="3"/>
  <c r="K27" i="3"/>
  <c r="K28" i="3"/>
  <c r="K29" i="3"/>
  <c r="K30" i="3"/>
  <c r="K31" i="3"/>
  <c r="K32" i="3"/>
  <c r="K33" i="3"/>
  <c r="K34" i="3"/>
  <c r="K35" i="3"/>
  <c r="K36" i="3"/>
  <c r="K22" i="3"/>
  <c r="K23" i="3"/>
  <c r="K64" i="3"/>
  <c r="K65" i="3" l="1"/>
  <c r="K66" i="3"/>
  <c r="K67" i="3"/>
  <c r="K43" i="3"/>
  <c r="K18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C68" i="3"/>
  <c r="C37" i="3"/>
  <c r="I37" i="3"/>
  <c r="H37" i="3"/>
  <c r="G37" i="3"/>
  <c r="F37" i="3"/>
  <c r="E37" i="3"/>
  <c r="D37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I86" i="3" l="1"/>
  <c r="H86" i="3"/>
  <c r="G86" i="3"/>
  <c r="F86" i="3"/>
  <c r="E86" i="3"/>
  <c r="D86" i="3"/>
  <c r="C86" i="3"/>
  <c r="K84" i="3"/>
  <c r="J84" i="3"/>
  <c r="K83" i="3"/>
  <c r="J83" i="3"/>
  <c r="I68" i="3"/>
  <c r="H68" i="3"/>
  <c r="G68" i="3"/>
  <c r="F68" i="3"/>
  <c r="E68" i="3"/>
  <c r="D68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21" i="3"/>
  <c r="K20" i="3"/>
  <c r="K19" i="3"/>
  <c r="J18" i="3"/>
  <c r="J37" i="3" s="1"/>
  <c r="J68" i="3" l="1"/>
  <c r="J86" i="3"/>
</calcChain>
</file>

<file path=xl/sharedStrings.xml><?xml version="1.0" encoding="utf-8"?>
<sst xmlns="http://schemas.openxmlformats.org/spreadsheetml/2006/main" count="111" uniqueCount="62">
  <si>
    <t xml:space="preserve">RESUMEN DE PROYECTOS Y ACCIONES </t>
  </si>
  <si>
    <t>PARTIDA GENERICA</t>
  </si>
  <si>
    <t>APROBADO</t>
  </si>
  <si>
    <t>COMPROMETIDO</t>
  </si>
  <si>
    <t>EJERCIDO</t>
  </si>
  <si>
    <t>PAGADO</t>
  </si>
  <si>
    <t>POR PAGAR</t>
  </si>
  <si>
    <t>113-SUELDOS BASE AL PERSONAL PERMANENTE</t>
  </si>
  <si>
    <t>132-PRIMA VACACIONES DOMINICALES Y GRATIFICACIONES</t>
  </si>
  <si>
    <t>T O T A L E S</t>
  </si>
  <si>
    <t xml:space="preserve">T O T A L E S </t>
  </si>
  <si>
    <t>MODIFICADO</t>
  </si>
  <si>
    <t>MINISTRADO</t>
  </si>
  <si>
    <t xml:space="preserve">COMPROMETIDO </t>
  </si>
  <si>
    <t>DEVENGADO</t>
  </si>
  <si>
    <t>AVANCE%</t>
  </si>
  <si>
    <t>211-MATERIALES, UTILES Y EQUIPOS  MENORES DE OFICINA</t>
  </si>
  <si>
    <t>271-VESTUARIOS Y UNIFORMES</t>
  </si>
  <si>
    <t>345.-SEGUROS PATRIMONIALES</t>
  </si>
  <si>
    <t>152.-INDEMNIZACIONES</t>
  </si>
  <si>
    <t>DIVISION DE TERRENOS  Y CONSTRUCCION  DE OBRAS DE  URBANIZACION</t>
  </si>
  <si>
    <t>RECAUDADO</t>
  </si>
  <si>
    <t xml:space="preserve">EJERCIDO </t>
  </si>
  <si>
    <t xml:space="preserve">POR PAGAR </t>
  </si>
  <si>
    <t>AVANCE</t>
  </si>
  <si>
    <t>CONSTRUCCION DE OBRAS PARA EL ABASTECIMIENTO DE AGUA, PETROLEO, GAS,ELECTRICIDAD Y TELECOMUNICACIONES</t>
  </si>
  <si>
    <t>216-MATERIAL DE LIMPIEZA</t>
  </si>
  <si>
    <r>
      <rPr>
        <b/>
        <sz val="10"/>
        <rFont val="Arial"/>
        <family val="2"/>
      </rPr>
      <t>MUNICIPIO DE TOLCAYUCA</t>
    </r>
    <r>
      <rPr>
        <sz val="10"/>
        <rFont val="Arial"/>
        <family val="2"/>
      </rPr>
      <t>, PARA DAR CUMPLIMIENTO A LO ESTABLECIDO EN LOS ARTÍCULOS 85 DE LA LEY DE PRESUPUESTO Y RESPONSABILIDAD HACENDARIA 
Y 48 DE LA LEY DE COORDINACIÓN FISCAL. PUBLICO INFORME SOBRE EL EJERCICIO, DESTINO Y RESULTADOS DE LOS RECURSOS FEDERALES TRANSFERIDOS
CORRESPONDIENTES AL PRIMER TRIMESTRE EJERCICIO FISCAL 2021</t>
    </r>
  </si>
  <si>
    <t>FONDO DE APORTACIONES  PARA EL  FORTALECIMIENTO DE LOS MUNICIPIOS Y DE LAS DEMARCACIONES TERRITORIALES DEL DISTRITO FEDERAL. EJERCICIO 2021 RECURSO 2021 PRIMER TRIMESTRE</t>
  </si>
  <si>
    <t xml:space="preserve">246-MATERIAL ELECTRICO Y ELECTRONICO </t>
  </si>
  <si>
    <t xml:space="preserve">FONDO DE APORTACIONES  PARA EL  FORTALECIMIENTO DE LOS MUNICIPIOS Y DE LAS DEMARCACIONES TERRITORIALES DEL DISTRITO FEDERAL. EJERCICIO 2021 RECURSO  2020 CUARTO TRIMESTRE </t>
  </si>
  <si>
    <t>272-PRENDA DE SEGURIDAD  Y PROTECCION</t>
  </si>
  <si>
    <t>451.-PENSIONES Y JUBILACIONES</t>
  </si>
  <si>
    <t>214.-MATERIALES, UTILES  Y EQUIPO MENORES  DE TECNOLOGIA</t>
  </si>
  <si>
    <t>261.-COMBUSTIBLES Y LUBRICANTES Y ADITIVOS</t>
  </si>
  <si>
    <t>341.-SERVICIOS FINANCIEROS, BANCARIOS Y COMERCIALES</t>
  </si>
  <si>
    <t>355.-REPARTO Y MTTO EQUIPO DE TRASNPORTE</t>
  </si>
  <si>
    <t>392.-IMPUESTOS Y DERECHOS</t>
  </si>
  <si>
    <t>441.-AYUDAS SOCIALES A PERSONAS</t>
  </si>
  <si>
    <t>152.-INDEMIZACIONES</t>
  </si>
  <si>
    <t>211-MATERIALES UTILES Y EQUIPOS MENORES DE OFICINA</t>
  </si>
  <si>
    <t>246-MATERIAL ELECTRICO Y ELECTRONICO</t>
  </si>
  <si>
    <t>272- PRENDA DE SEGURIDAD  Y PROTECCION</t>
  </si>
  <si>
    <t>341.-SERVICIOS FIANNCIEROS, BANACARIOS Y COMERCIALES</t>
  </si>
  <si>
    <t>296.-REFACCIONES Y ACCESORIOS MENORES DE QUIPO DE TRANSPORTE</t>
  </si>
  <si>
    <t>311.-PAGO DE ENERGIA ELECTRICA</t>
  </si>
  <si>
    <t>399.-EXAMENES TOXICOS</t>
  </si>
  <si>
    <t>511.-EQUIPO DE SEGURIDAD Y DEFENSA</t>
  </si>
  <si>
    <t>356.-REPRACION Y MANTENIMIENTO EQUIPO DE SEGURIDAD</t>
  </si>
  <si>
    <t>359.-SERVICIOS DE JARDINERIA</t>
  </si>
  <si>
    <t xml:space="preserve">541.-EQUIPO DE TRANSPORTE </t>
  </si>
  <si>
    <t xml:space="preserve">351.-CONSERVACION Y MANTENIMIENTO </t>
  </si>
  <si>
    <t>251.-PRODUCTOS QUIMICOS</t>
  </si>
  <si>
    <t>355.-REPARACION Y MTTO EQUIPO DE TRANSPORTE</t>
  </si>
  <si>
    <t xml:space="preserve">FONDO DE APORTACIONES  PARA LA INFRAESTRUCTURA  SOCIAL  MUNICIPAL PRIMER TRIMESTRE RECURSO 2021 EJERCICIO 2021 </t>
  </si>
  <si>
    <t>FONDO  APORTACIONES  PARA EL FORTALECIMIENTO DE LAS ENTIDADES  FEDERATIVAS RECURSO 2016</t>
  </si>
  <si>
    <t>MINISTARDO</t>
  </si>
  <si>
    <t xml:space="preserve"> DEVENGADO</t>
  </si>
  <si>
    <t>AVANCE %</t>
  </si>
  <si>
    <t>2016/FAFET-0016</t>
  </si>
  <si>
    <t>PAVIMENTO ASFALTICO  EN CALLE  MORELOS</t>
  </si>
  <si>
    <t xml:space="preserve">FONDO DE APORTACIONES  PARA LA INFRAESTRUCTURA  SOCIAL  MUNICIPAL PRIMER TRIMESTRE RECURSO 2020 EJERCICIO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</si>
</sst>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_ ;[Red]\-#,##0.00\ 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7"/>
      <color theme="1"/>
      <name val="Arial"/>
      <family val="2"/>
    </font>
    <font>
      <sz val="6"/>
      <color theme="1"/>
      <name val="Calibri"/>
      <family val="2"/>
      <scheme val="minor"/>
    </font>
    <font>
      <sz val="8"/>
      <name val="Arial"/>
      <family val="2"/>
    </font>
    <font>
      <sz val="8"/>
      <name val="Tahoma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Tahoma"/>
      <family val="2"/>
    </font>
    <font>
      <sz val="10"/>
      <color rgb="FFFF0000"/>
      <name val="Arial"/>
      <family val="2"/>
    </font>
    <font>
      <sz val="7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5">
    <xf numFmtId="0" fontId="0" fillId="0" borderId="0" xfId="0"/>
    <xf numFmtId="0" fontId="1" fillId="0" borderId="0" xfId="1" applyFont="1"/>
    <xf numFmtId="0" fontId="3" fillId="0" borderId="0" xfId="0" applyFont="1"/>
    <xf numFmtId="0" fontId="4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 wrapText="1"/>
    </xf>
    <xf numFmtId="15" fontId="5" fillId="0" borderId="0" xfId="1" applyNumberFormat="1" applyFont="1" applyBorder="1" applyAlignment="1">
      <alignment vertical="center"/>
    </xf>
    <xf numFmtId="15" fontId="5" fillId="0" borderId="0" xfId="1" applyNumberFormat="1" applyFont="1" applyFill="1" applyBorder="1" applyAlignment="1">
      <alignment vertical="center"/>
    </xf>
    <xf numFmtId="0" fontId="6" fillId="0" borderId="0" xfId="0" applyFont="1"/>
    <xf numFmtId="0" fontId="7" fillId="0" borderId="0" xfId="0" applyFont="1"/>
    <xf numFmtId="0" fontId="1" fillId="0" borderId="2" xfId="1" applyFont="1" applyBorder="1" applyAlignment="1">
      <alignment horizontal="center"/>
    </xf>
    <xf numFmtId="0" fontId="10" fillId="0" borderId="3" xfId="1" applyFont="1" applyBorder="1" applyAlignment="1">
      <alignment horizontal="center"/>
    </xf>
    <xf numFmtId="40" fontId="10" fillId="2" borderId="2" xfId="1" applyNumberFormat="1" applyFont="1" applyFill="1" applyBorder="1"/>
    <xf numFmtId="15" fontId="10" fillId="2" borderId="2" xfId="1" applyNumberFormat="1" applyFont="1" applyFill="1" applyBorder="1" applyAlignment="1">
      <alignment vertical="center"/>
    </xf>
    <xf numFmtId="0" fontId="10" fillId="2" borderId="2" xfId="1" applyFont="1" applyFill="1" applyBorder="1"/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 applyAlignment="1"/>
    <xf numFmtId="40" fontId="1" fillId="0" borderId="2" xfId="1" applyNumberFormat="1" applyFont="1" applyFill="1" applyBorder="1"/>
    <xf numFmtId="4" fontId="11" fillId="0" borderId="2" xfId="0" applyNumberFormat="1" applyFont="1" applyFill="1" applyBorder="1"/>
    <xf numFmtId="0" fontId="1" fillId="0" borderId="2" xfId="1" applyFont="1" applyFill="1" applyBorder="1"/>
    <xf numFmtId="4" fontId="2" fillId="0" borderId="2" xfId="1" applyNumberFormat="1" applyFont="1" applyFill="1" applyBorder="1" applyAlignment="1">
      <alignment vertical="center"/>
    </xf>
    <xf numFmtId="0" fontId="3" fillId="0" borderId="0" xfId="0" applyFont="1" applyBorder="1"/>
    <xf numFmtId="4" fontId="12" fillId="0" borderId="2" xfId="0" applyNumberFormat="1" applyFont="1" applyBorder="1"/>
    <xf numFmtId="4" fontId="13" fillId="0" borderId="2" xfId="0" applyNumberFormat="1" applyFont="1" applyFill="1" applyBorder="1"/>
    <xf numFmtId="0" fontId="0" fillId="0" borderId="0" xfId="0" applyBorder="1"/>
    <xf numFmtId="4" fontId="12" fillId="0" borderId="2" xfId="0" applyNumberFormat="1" applyFont="1" applyFill="1" applyBorder="1"/>
    <xf numFmtId="0" fontId="12" fillId="0" borderId="0" xfId="0" applyFont="1"/>
    <xf numFmtId="0" fontId="14" fillId="0" borderId="5" xfId="0" applyFont="1" applyFill="1" applyBorder="1" applyAlignment="1">
      <alignment horizontal="center"/>
    </xf>
    <xf numFmtId="4" fontId="9" fillId="0" borderId="2" xfId="1" applyNumberFormat="1" applyFont="1" applyFill="1" applyBorder="1" applyAlignment="1">
      <alignment vertical="center"/>
    </xf>
    <xf numFmtId="4" fontId="12" fillId="0" borderId="0" xfId="0" applyNumberFormat="1" applyFont="1" applyBorder="1"/>
    <xf numFmtId="4" fontId="1" fillId="0" borderId="2" xfId="1" applyNumberFormat="1" applyFont="1" applyFill="1" applyBorder="1"/>
    <xf numFmtId="0" fontId="10" fillId="0" borderId="2" xfId="1" applyFont="1" applyBorder="1" applyAlignment="1">
      <alignment horizontal="center"/>
    </xf>
    <xf numFmtId="0" fontId="0" fillId="0" borderId="2" xfId="0" applyBorder="1"/>
    <xf numFmtId="4" fontId="0" fillId="0" borderId="2" xfId="0" applyNumberFormat="1" applyBorder="1"/>
    <xf numFmtId="0" fontId="8" fillId="0" borderId="2" xfId="2" applyFont="1" applyFill="1" applyBorder="1" applyAlignment="1">
      <alignment horizontal="left"/>
    </xf>
    <xf numFmtId="4" fontId="9" fillId="0" borderId="2" xfId="2" applyNumberFormat="1" applyFont="1" applyFill="1" applyBorder="1" applyAlignment="1">
      <alignment vertical="center"/>
    </xf>
    <xf numFmtId="4" fontId="8" fillId="0" borderId="2" xfId="2" applyNumberFormat="1" applyFont="1" applyFill="1" applyBorder="1"/>
    <xf numFmtId="4" fontId="12" fillId="0" borderId="3" xfId="0" applyNumberFormat="1" applyFont="1" applyBorder="1"/>
    <xf numFmtId="0" fontId="16" fillId="0" borderId="2" xfId="0" applyFont="1" applyFill="1" applyBorder="1"/>
    <xf numFmtId="0" fontId="9" fillId="0" borderId="2" xfId="2" applyFont="1" applyFill="1" applyBorder="1"/>
    <xf numFmtId="15" fontId="10" fillId="2" borderId="6" xfId="1" applyNumberFormat="1" applyFont="1" applyFill="1" applyBorder="1" applyAlignment="1">
      <alignment vertical="center"/>
    </xf>
    <xf numFmtId="164" fontId="17" fillId="0" borderId="2" xfId="0" applyNumberFormat="1" applyFont="1" applyFill="1" applyBorder="1"/>
    <xf numFmtId="164" fontId="15" fillId="0" borderId="2" xfId="0" applyNumberFormat="1" applyFont="1" applyFill="1" applyBorder="1"/>
    <xf numFmtId="0" fontId="14" fillId="0" borderId="0" xfId="0" applyFont="1" applyFill="1" applyBorder="1" applyAlignment="1">
      <alignment horizontal="center"/>
    </xf>
    <xf numFmtId="4" fontId="12" fillId="0" borderId="0" xfId="0" applyNumberFormat="1" applyFont="1" applyFill="1" applyBorder="1"/>
    <xf numFmtId="164" fontId="12" fillId="0" borderId="0" xfId="0" applyNumberFormat="1" applyFont="1" applyBorder="1"/>
    <xf numFmtId="4" fontId="17" fillId="0" borderId="2" xfId="0" applyNumberFormat="1" applyFont="1" applyFill="1" applyBorder="1"/>
    <xf numFmtId="4" fontId="18" fillId="0" borderId="2" xfId="0" applyNumberFormat="1" applyFont="1" applyFill="1" applyBorder="1"/>
    <xf numFmtId="0" fontId="2" fillId="0" borderId="1" xfId="1" applyFont="1" applyBorder="1" applyAlignment="1"/>
    <xf numFmtId="0" fontId="5" fillId="0" borderId="1" xfId="1" applyFont="1" applyBorder="1"/>
    <xf numFmtId="15" fontId="8" fillId="0" borderId="1" xfId="1" applyNumberFormat="1" applyFont="1" applyBorder="1" applyAlignment="1">
      <alignment vertical="center"/>
    </xf>
    <xf numFmtId="15" fontId="8" fillId="0" borderId="0" xfId="1" applyNumberFormat="1" applyFont="1" applyFill="1" applyBorder="1" applyAlignment="1">
      <alignment vertical="center"/>
    </xf>
    <xf numFmtId="0" fontId="19" fillId="0" borderId="0" xfId="1" applyFont="1"/>
    <xf numFmtId="0" fontId="8" fillId="0" borderId="2" xfId="1" applyFont="1" applyFill="1" applyBorder="1" applyAlignment="1"/>
    <xf numFmtId="165" fontId="1" fillId="0" borderId="2" xfId="1" applyNumberFormat="1" applyFont="1" applyFill="1" applyBorder="1"/>
    <xf numFmtId="0" fontId="8" fillId="0" borderId="3" xfId="1" applyFont="1" applyBorder="1" applyAlignment="1">
      <alignment horizontal="left"/>
    </xf>
    <xf numFmtId="4" fontId="1" fillId="0" borderId="2" xfId="1" applyNumberFormat="1" applyFont="1" applyFill="1" applyBorder="1" applyAlignment="1">
      <alignment vertical="center"/>
    </xf>
    <xf numFmtId="4" fontId="20" fillId="0" borderId="2" xfId="1" applyNumberFormat="1" applyFont="1" applyFill="1" applyBorder="1" applyAlignment="1">
      <alignment vertical="center"/>
    </xf>
    <xf numFmtId="165" fontId="20" fillId="0" borderId="2" xfId="1" applyNumberFormat="1" applyFont="1" applyFill="1" applyBorder="1"/>
    <xf numFmtId="0" fontId="2" fillId="0" borderId="0" xfId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vertical="center"/>
    </xf>
    <xf numFmtId="4" fontId="13" fillId="0" borderId="0" xfId="0" applyNumberFormat="1" applyFont="1" applyFill="1" applyBorder="1"/>
    <xf numFmtId="0" fontId="2" fillId="0" borderId="4" xfId="1" applyFont="1" applyFill="1" applyBorder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/>
    </xf>
    <xf numFmtId="0" fontId="0" fillId="0" borderId="0" xfId="0" applyFill="1"/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7"/>
  <sheetViews>
    <sheetView tabSelected="1" zoomScale="80" zoomScaleNormal="80" workbookViewId="0">
      <selection activeCell="A41" sqref="A41:XFD41"/>
    </sheetView>
  </sheetViews>
  <sheetFormatPr baseColWidth="10" defaultRowHeight="14.5" x14ac:dyDescent="0.35"/>
  <cols>
    <col min="1" max="1" width="17.54296875" customWidth="1"/>
    <col min="2" max="2" width="55.54296875" customWidth="1"/>
    <col min="3" max="3" width="14.453125" customWidth="1"/>
    <col min="4" max="4" width="14.1796875" customWidth="1"/>
    <col min="5" max="5" width="16.1796875" customWidth="1"/>
    <col min="6" max="6" width="16.453125" customWidth="1"/>
    <col min="7" max="7" width="14.54296875" customWidth="1"/>
    <col min="8" max="9" width="16.1796875" customWidth="1"/>
    <col min="10" max="10" width="15.81640625" customWidth="1"/>
    <col min="11" max="11" width="24.453125" customWidth="1"/>
    <col min="13" max="13" width="11.7265625" bestFit="1" customWidth="1"/>
    <col min="16" max="16" width="11.54296875" bestFit="1" customWidth="1"/>
    <col min="18" max="18" width="11.54296875" bestFit="1" customWidth="1"/>
    <col min="20" max="20" width="11.54296875" bestFit="1" customWidth="1"/>
  </cols>
  <sheetData>
    <row r="2" spans="1:11" x14ac:dyDescent="0.35">
      <c r="A2" s="62" t="s">
        <v>27</v>
      </c>
      <c r="B2" s="62"/>
      <c r="C2" s="62"/>
      <c r="D2" s="62"/>
      <c r="E2" s="62"/>
      <c r="F2" s="62"/>
      <c r="G2" s="62"/>
      <c r="H2" s="62"/>
      <c r="I2" s="62"/>
      <c r="J2" s="62"/>
    </row>
    <row r="3" spans="1:11" x14ac:dyDescent="0.35">
      <c r="A3" s="62"/>
      <c r="B3" s="62"/>
      <c r="C3" s="62"/>
      <c r="D3" s="62"/>
      <c r="E3" s="62"/>
      <c r="F3" s="62"/>
      <c r="G3" s="62"/>
      <c r="H3" s="62"/>
      <c r="I3" s="62"/>
      <c r="J3" s="62"/>
    </row>
    <row r="4" spans="1:11" x14ac:dyDescent="0.35">
      <c r="A4" s="62"/>
      <c r="B4" s="62"/>
      <c r="C4" s="62"/>
      <c r="D4" s="62"/>
      <c r="E4" s="62"/>
      <c r="F4" s="62"/>
      <c r="G4" s="62"/>
      <c r="H4" s="62"/>
      <c r="I4" s="62"/>
      <c r="J4" s="62"/>
    </row>
    <row r="5" spans="1:11" x14ac:dyDescent="0.35">
      <c r="A5" s="3" t="s">
        <v>0</v>
      </c>
      <c r="B5" s="4"/>
      <c r="C5" s="5"/>
      <c r="D5" s="5"/>
      <c r="E5" s="6"/>
      <c r="F5" s="6"/>
      <c r="G5" s="6"/>
      <c r="H5" s="6"/>
      <c r="I5" s="1"/>
      <c r="J5" s="7"/>
      <c r="K5" s="8"/>
    </row>
    <row r="6" spans="1:11" x14ac:dyDescent="0.35">
      <c r="A6" s="3"/>
      <c r="B6" s="4"/>
      <c r="C6" s="5"/>
      <c r="D6" s="5"/>
      <c r="E6" s="6"/>
      <c r="F6" s="6"/>
      <c r="G6" s="6"/>
      <c r="H6" s="6"/>
      <c r="I6" s="1"/>
      <c r="J6" s="7"/>
      <c r="K6" s="8"/>
    </row>
    <row r="7" spans="1:11" x14ac:dyDescent="0.35">
      <c r="A7" s="47" t="s">
        <v>55</v>
      </c>
      <c r="B7" s="48"/>
      <c r="C7" s="49"/>
      <c r="D7" s="49"/>
      <c r="E7" s="50"/>
      <c r="F7" s="50"/>
      <c r="G7" s="50"/>
      <c r="H7" s="50"/>
      <c r="I7" s="51"/>
      <c r="J7" s="50"/>
    </row>
    <row r="8" spans="1:11" x14ac:dyDescent="0.35">
      <c r="A8" s="9"/>
      <c r="B8" s="10" t="s">
        <v>1</v>
      </c>
      <c r="C8" s="11" t="s">
        <v>2</v>
      </c>
      <c r="D8" s="12" t="s">
        <v>56</v>
      </c>
      <c r="E8" s="12" t="s">
        <v>3</v>
      </c>
      <c r="F8" s="12" t="s">
        <v>57</v>
      </c>
      <c r="G8" s="12" t="s">
        <v>4</v>
      </c>
      <c r="H8" s="12" t="s">
        <v>5</v>
      </c>
      <c r="I8" s="13" t="s">
        <v>6</v>
      </c>
      <c r="J8" s="12" t="s">
        <v>58</v>
      </c>
    </row>
    <row r="9" spans="1:11" x14ac:dyDescent="0.35">
      <c r="A9" s="14" t="s">
        <v>59</v>
      </c>
      <c r="B9" s="52" t="s">
        <v>60</v>
      </c>
      <c r="C9" s="16">
        <v>1702960.17</v>
      </c>
      <c r="D9" s="16">
        <v>1702960.17</v>
      </c>
      <c r="E9" s="16">
        <v>1447963.36</v>
      </c>
      <c r="F9" s="16">
        <v>1447963.36</v>
      </c>
      <c r="G9" s="16">
        <v>1447963.36</v>
      </c>
      <c r="H9" s="16">
        <v>1447963.36</v>
      </c>
      <c r="I9" s="53">
        <v>0</v>
      </c>
      <c r="J9" s="17">
        <f>G9*100/C9</f>
        <v>85.026261066340737</v>
      </c>
    </row>
    <row r="10" spans="1:11" x14ac:dyDescent="0.35">
      <c r="A10" s="9"/>
      <c r="B10" s="54"/>
      <c r="C10" s="16"/>
      <c r="D10" s="55"/>
      <c r="E10" s="55"/>
      <c r="F10" s="55"/>
      <c r="G10" s="55"/>
      <c r="H10" s="55"/>
      <c r="I10" s="29"/>
      <c r="J10" s="17"/>
    </row>
    <row r="11" spans="1:11" x14ac:dyDescent="0.35">
      <c r="A11" s="14"/>
      <c r="B11" s="52"/>
      <c r="C11" s="16"/>
      <c r="D11" s="16"/>
      <c r="E11" s="29"/>
      <c r="F11" s="29"/>
      <c r="G11" s="29"/>
      <c r="H11" s="29"/>
      <c r="I11" s="29"/>
      <c r="J11" s="17"/>
    </row>
    <row r="12" spans="1:11" x14ac:dyDescent="0.35">
      <c r="A12" s="61" t="s">
        <v>9</v>
      </c>
      <c r="B12" s="61"/>
      <c r="C12" s="56">
        <f t="shared" ref="C12:I12" si="0">SUM(C9:C11)</f>
        <v>1702960.17</v>
      </c>
      <c r="D12" s="56">
        <f t="shared" si="0"/>
        <v>1702960.17</v>
      </c>
      <c r="E12" s="56">
        <f t="shared" si="0"/>
        <v>1447963.36</v>
      </c>
      <c r="F12" s="56">
        <f t="shared" si="0"/>
        <v>1447963.36</v>
      </c>
      <c r="G12" s="56">
        <f t="shared" si="0"/>
        <v>1447963.36</v>
      </c>
      <c r="H12" s="56">
        <f t="shared" si="0"/>
        <v>1447963.36</v>
      </c>
      <c r="I12" s="57">
        <f t="shared" si="0"/>
        <v>0</v>
      </c>
      <c r="J12" s="17"/>
      <c r="K12" s="23"/>
    </row>
    <row r="13" spans="1:11" x14ac:dyDescent="0.35">
      <c r="A13" s="3"/>
      <c r="B13" s="4"/>
      <c r="C13" s="5"/>
      <c r="D13" s="5"/>
      <c r="E13" s="6"/>
      <c r="F13" s="6"/>
      <c r="G13" s="6"/>
      <c r="H13" s="6"/>
      <c r="I13" s="1"/>
      <c r="J13" s="7"/>
      <c r="K13" s="8"/>
    </row>
    <row r="14" spans="1:11" x14ac:dyDescent="0.35">
      <c r="A14" s="3"/>
      <c r="B14" s="4"/>
      <c r="C14" s="5"/>
      <c r="D14" s="5"/>
      <c r="E14" s="6"/>
      <c r="F14" s="6"/>
      <c r="G14" s="6"/>
      <c r="H14" s="6"/>
      <c r="I14" s="1"/>
      <c r="J14" s="7"/>
      <c r="K14" s="8"/>
    </row>
    <row r="16" spans="1:11" s="64" customFormat="1" x14ac:dyDescent="0.35">
      <c r="A16" s="63" t="s">
        <v>28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</row>
    <row r="17" spans="1:11" x14ac:dyDescent="0.35">
      <c r="A17" s="9"/>
      <c r="B17" s="10" t="s">
        <v>1</v>
      </c>
      <c r="C17" s="11" t="s">
        <v>2</v>
      </c>
      <c r="D17" s="12" t="s">
        <v>11</v>
      </c>
      <c r="E17" s="12" t="s">
        <v>12</v>
      </c>
      <c r="F17" s="12" t="s">
        <v>13</v>
      </c>
      <c r="G17" s="12" t="s">
        <v>14</v>
      </c>
      <c r="H17" s="12" t="s">
        <v>4</v>
      </c>
      <c r="I17" s="13" t="s">
        <v>5</v>
      </c>
      <c r="J17" s="12" t="s">
        <v>6</v>
      </c>
      <c r="K17" s="12" t="s">
        <v>15</v>
      </c>
    </row>
    <row r="18" spans="1:11" x14ac:dyDescent="0.35">
      <c r="A18" s="14"/>
      <c r="B18" s="15" t="s">
        <v>7</v>
      </c>
      <c r="C18" s="16">
        <v>5722200</v>
      </c>
      <c r="D18" s="16">
        <v>5722200</v>
      </c>
      <c r="E18" s="29">
        <v>1490686.99</v>
      </c>
      <c r="F18" s="16">
        <v>1490686.99</v>
      </c>
      <c r="G18" s="16">
        <v>1490686.99</v>
      </c>
      <c r="H18" s="16">
        <v>1490686.99</v>
      </c>
      <c r="I18" s="16">
        <v>1490686.99</v>
      </c>
      <c r="J18" s="17">
        <f>F18-H18</f>
        <v>0</v>
      </c>
      <c r="K18" s="32">
        <f>H18*100/D18</f>
        <v>26.050941770647654</v>
      </c>
    </row>
    <row r="19" spans="1:11" x14ac:dyDescent="0.35">
      <c r="A19" s="14"/>
      <c r="B19" s="18" t="s">
        <v>8</v>
      </c>
      <c r="C19" s="16">
        <v>1072912.5</v>
      </c>
      <c r="D19" s="16">
        <v>1072912.5</v>
      </c>
      <c r="E19" s="29">
        <v>268228.12</v>
      </c>
      <c r="F19" s="16">
        <v>268228.125</v>
      </c>
      <c r="G19" s="16">
        <v>7931.47</v>
      </c>
      <c r="H19" s="16">
        <v>7931.47</v>
      </c>
      <c r="I19" s="16">
        <v>7931.47</v>
      </c>
      <c r="J19" s="17">
        <f t="shared" ref="J19:J36" si="1">F19-H19</f>
        <v>260296.655</v>
      </c>
      <c r="K19" s="32">
        <f t="shared" ref="K19:K36" si="2">H19*100/D19</f>
        <v>0.73924667668612309</v>
      </c>
    </row>
    <row r="20" spans="1:11" x14ac:dyDescent="0.35">
      <c r="A20" s="14"/>
      <c r="B20" s="18" t="s">
        <v>19</v>
      </c>
      <c r="C20" s="16">
        <v>54609.859999999986</v>
      </c>
      <c r="D20" s="16">
        <v>54609.86</v>
      </c>
      <c r="E20" s="29">
        <v>13652.464999999997</v>
      </c>
      <c r="F20" s="16">
        <v>13652.465</v>
      </c>
      <c r="G20" s="16">
        <v>0</v>
      </c>
      <c r="H20" s="16">
        <v>0</v>
      </c>
      <c r="I20" s="16">
        <v>0</v>
      </c>
      <c r="J20" s="17">
        <f t="shared" si="1"/>
        <v>13652.465</v>
      </c>
      <c r="K20" s="32">
        <f t="shared" si="2"/>
        <v>0</v>
      </c>
    </row>
    <row r="21" spans="1:11" x14ac:dyDescent="0.35">
      <c r="A21" s="14"/>
      <c r="B21" s="18" t="s">
        <v>16</v>
      </c>
      <c r="C21" s="16">
        <v>50000</v>
      </c>
      <c r="D21" s="16">
        <v>50000</v>
      </c>
      <c r="E21" s="29">
        <v>12500</v>
      </c>
      <c r="F21" s="16">
        <v>12500</v>
      </c>
      <c r="G21" s="16">
        <v>0</v>
      </c>
      <c r="H21" s="16">
        <v>0</v>
      </c>
      <c r="I21" s="16">
        <v>0</v>
      </c>
      <c r="J21" s="17">
        <f t="shared" si="1"/>
        <v>12500</v>
      </c>
      <c r="K21" s="32">
        <f t="shared" si="2"/>
        <v>0</v>
      </c>
    </row>
    <row r="22" spans="1:11" x14ac:dyDescent="0.35">
      <c r="A22" s="14"/>
      <c r="B22" s="18" t="s">
        <v>33</v>
      </c>
      <c r="C22" s="16">
        <v>50000</v>
      </c>
      <c r="D22" s="16">
        <v>50000</v>
      </c>
      <c r="E22" s="29">
        <v>12500</v>
      </c>
      <c r="F22" s="16">
        <v>12500</v>
      </c>
      <c r="G22" s="16">
        <v>0</v>
      </c>
      <c r="H22" s="16">
        <v>0</v>
      </c>
      <c r="I22" s="16">
        <v>0</v>
      </c>
      <c r="J22" s="17">
        <f t="shared" si="1"/>
        <v>12500</v>
      </c>
      <c r="K22" s="32">
        <f t="shared" si="2"/>
        <v>0</v>
      </c>
    </row>
    <row r="23" spans="1:11" x14ac:dyDescent="0.35">
      <c r="A23" s="14"/>
      <c r="B23" s="18" t="s">
        <v>26</v>
      </c>
      <c r="C23" s="16">
        <v>75254.759999999995</v>
      </c>
      <c r="D23" s="16">
        <v>75254.759999999995</v>
      </c>
      <c r="E23" s="29">
        <v>18813.689999999999</v>
      </c>
      <c r="F23" s="16">
        <v>18813.689999999999</v>
      </c>
      <c r="G23" s="16">
        <v>0</v>
      </c>
      <c r="H23" s="16">
        <v>0</v>
      </c>
      <c r="I23" s="16">
        <v>0</v>
      </c>
      <c r="J23" s="17">
        <f t="shared" si="1"/>
        <v>18813.689999999999</v>
      </c>
      <c r="K23" s="32">
        <f t="shared" si="2"/>
        <v>0</v>
      </c>
    </row>
    <row r="24" spans="1:11" x14ac:dyDescent="0.35">
      <c r="A24" s="14"/>
      <c r="B24" s="18" t="s">
        <v>29</v>
      </c>
      <c r="C24" s="16">
        <v>50000</v>
      </c>
      <c r="D24" s="16">
        <v>50000</v>
      </c>
      <c r="E24" s="29">
        <v>12500</v>
      </c>
      <c r="F24" s="16">
        <v>12500</v>
      </c>
      <c r="G24" s="16">
        <v>0</v>
      </c>
      <c r="H24" s="16">
        <v>0</v>
      </c>
      <c r="I24" s="16">
        <v>0</v>
      </c>
      <c r="J24" s="17">
        <f t="shared" si="1"/>
        <v>12500</v>
      </c>
      <c r="K24" s="32">
        <f t="shared" si="2"/>
        <v>0</v>
      </c>
    </row>
    <row r="25" spans="1:11" x14ac:dyDescent="0.35">
      <c r="A25" s="14"/>
      <c r="B25" s="18" t="s">
        <v>34</v>
      </c>
      <c r="C25" s="16">
        <v>220505.76</v>
      </c>
      <c r="D25" s="16">
        <v>220505.76</v>
      </c>
      <c r="E25" s="29">
        <v>100015.88</v>
      </c>
      <c r="F25" s="16">
        <v>100015.88</v>
      </c>
      <c r="G25" s="16">
        <v>100015.88</v>
      </c>
      <c r="H25" s="16">
        <v>100015.88</v>
      </c>
      <c r="I25" s="16">
        <v>100015.88</v>
      </c>
      <c r="J25" s="17">
        <f t="shared" si="1"/>
        <v>0</v>
      </c>
      <c r="K25" s="32">
        <f t="shared" si="2"/>
        <v>45.357490888219878</v>
      </c>
    </row>
    <row r="26" spans="1:11" x14ac:dyDescent="0.35">
      <c r="A26" s="14"/>
      <c r="B26" s="18" t="s">
        <v>17</v>
      </c>
      <c r="C26" s="16">
        <v>200000</v>
      </c>
      <c r="D26" s="16">
        <v>200000</v>
      </c>
      <c r="E26" s="29">
        <v>50000</v>
      </c>
      <c r="F26" s="16">
        <v>50000</v>
      </c>
      <c r="G26" s="16">
        <v>44961.599999999999</v>
      </c>
      <c r="H26" s="16">
        <v>44961.599999999999</v>
      </c>
      <c r="I26" s="16">
        <v>44961.599999999999</v>
      </c>
      <c r="J26" s="17">
        <f t="shared" si="1"/>
        <v>5038.4000000000015</v>
      </c>
      <c r="K26" s="32">
        <f t="shared" si="2"/>
        <v>22.480799999999999</v>
      </c>
    </row>
    <row r="27" spans="1:11" x14ac:dyDescent="0.35">
      <c r="A27" s="14"/>
      <c r="B27" s="18" t="s">
        <v>31</v>
      </c>
      <c r="C27" s="16">
        <v>100000</v>
      </c>
      <c r="D27" s="16">
        <v>100000</v>
      </c>
      <c r="E27" s="29">
        <v>96309</v>
      </c>
      <c r="F27" s="16">
        <v>96309</v>
      </c>
      <c r="G27" s="16">
        <v>96309</v>
      </c>
      <c r="H27" s="16">
        <v>96309</v>
      </c>
      <c r="I27" s="16">
        <v>96309</v>
      </c>
      <c r="J27" s="17">
        <f t="shared" si="1"/>
        <v>0</v>
      </c>
      <c r="K27" s="32">
        <f t="shared" si="2"/>
        <v>96.308999999999997</v>
      </c>
    </row>
    <row r="28" spans="1:11" x14ac:dyDescent="0.35">
      <c r="A28" s="14"/>
      <c r="B28" s="18" t="s">
        <v>44</v>
      </c>
      <c r="C28" s="16">
        <v>104100</v>
      </c>
      <c r="D28" s="16">
        <v>104100</v>
      </c>
      <c r="E28" s="29">
        <v>32320.01</v>
      </c>
      <c r="F28" s="16">
        <v>32320.01</v>
      </c>
      <c r="G28" s="16">
        <v>32320.04</v>
      </c>
      <c r="H28" s="16">
        <v>32320.04</v>
      </c>
      <c r="I28" s="16">
        <v>32320.04</v>
      </c>
      <c r="J28" s="46">
        <f t="shared" si="1"/>
        <v>-3.0000000002473826E-2</v>
      </c>
      <c r="K28" s="32">
        <f t="shared" si="2"/>
        <v>31.047108549471663</v>
      </c>
    </row>
    <row r="29" spans="1:11" x14ac:dyDescent="0.35">
      <c r="A29" s="14"/>
      <c r="B29" s="18" t="s">
        <v>45</v>
      </c>
      <c r="C29" s="16">
        <v>2253025.9</v>
      </c>
      <c r="D29" s="16">
        <v>2253025.9</v>
      </c>
      <c r="E29" s="29">
        <v>255732.96</v>
      </c>
      <c r="F29" s="16">
        <v>255732.96</v>
      </c>
      <c r="G29" s="16">
        <v>0</v>
      </c>
      <c r="H29" s="16">
        <v>0</v>
      </c>
      <c r="I29" s="16">
        <v>0</v>
      </c>
      <c r="J29" s="17">
        <f t="shared" si="1"/>
        <v>255732.96</v>
      </c>
      <c r="K29" s="32">
        <f t="shared" si="2"/>
        <v>0</v>
      </c>
    </row>
    <row r="30" spans="1:11" x14ac:dyDescent="0.35">
      <c r="A30" s="14"/>
      <c r="B30" s="18" t="s">
        <v>35</v>
      </c>
      <c r="C30" s="16">
        <v>1853.76</v>
      </c>
      <c r="D30" s="16">
        <v>1853.76</v>
      </c>
      <c r="E30" s="29">
        <v>739.5</v>
      </c>
      <c r="F30" s="16">
        <v>739.5</v>
      </c>
      <c r="G30" s="16">
        <v>739.5</v>
      </c>
      <c r="H30" s="16">
        <v>739.5</v>
      </c>
      <c r="I30" s="16">
        <v>739.5</v>
      </c>
      <c r="J30" s="17">
        <f t="shared" si="1"/>
        <v>0</v>
      </c>
      <c r="K30" s="32">
        <f t="shared" si="2"/>
        <v>39.891895390989127</v>
      </c>
    </row>
    <row r="31" spans="1:11" x14ac:dyDescent="0.35">
      <c r="A31" s="14"/>
      <c r="B31" s="18" t="s">
        <v>36</v>
      </c>
      <c r="C31" s="16">
        <v>141785.76</v>
      </c>
      <c r="D31" s="16">
        <v>141785.76</v>
      </c>
      <c r="E31" s="29">
        <v>111051.78</v>
      </c>
      <c r="F31" s="16">
        <v>111051.78</v>
      </c>
      <c r="G31" s="16">
        <v>111051.78</v>
      </c>
      <c r="H31" s="16">
        <v>111051.78</v>
      </c>
      <c r="I31" s="16">
        <v>111051.78</v>
      </c>
      <c r="J31" s="17">
        <f t="shared" si="1"/>
        <v>0</v>
      </c>
      <c r="K31" s="32">
        <f t="shared" si="2"/>
        <v>78.32364829867258</v>
      </c>
    </row>
    <row r="32" spans="1:11" x14ac:dyDescent="0.35">
      <c r="A32" s="14"/>
      <c r="B32" s="18" t="s">
        <v>37</v>
      </c>
      <c r="C32" s="16">
        <v>1265798</v>
      </c>
      <c r="D32" s="16">
        <v>1265798</v>
      </c>
      <c r="E32" s="29">
        <v>378182</v>
      </c>
      <c r="F32" s="16">
        <v>378182</v>
      </c>
      <c r="G32" s="16">
        <v>378182</v>
      </c>
      <c r="H32" s="16">
        <v>378182</v>
      </c>
      <c r="I32" s="16">
        <v>378182</v>
      </c>
      <c r="J32" s="17">
        <f t="shared" si="1"/>
        <v>0</v>
      </c>
      <c r="K32" s="32">
        <f t="shared" si="2"/>
        <v>29.876962990935361</v>
      </c>
    </row>
    <row r="33" spans="1:11" x14ac:dyDescent="0.35">
      <c r="A33" s="14"/>
      <c r="B33" s="18" t="s">
        <v>18</v>
      </c>
      <c r="C33" s="16">
        <v>66931.06</v>
      </c>
      <c r="D33" s="16">
        <v>66931.06</v>
      </c>
      <c r="E33" s="29">
        <v>10092.17</v>
      </c>
      <c r="F33" s="16">
        <v>10092.17</v>
      </c>
      <c r="G33" s="16">
        <v>10092.17</v>
      </c>
      <c r="H33" s="16">
        <v>10092.17</v>
      </c>
      <c r="I33" s="16">
        <v>10092.17</v>
      </c>
      <c r="J33" s="17">
        <f t="shared" si="1"/>
        <v>0</v>
      </c>
      <c r="K33" s="32">
        <f t="shared" si="2"/>
        <v>15.078455353911922</v>
      </c>
    </row>
    <row r="34" spans="1:11" x14ac:dyDescent="0.35">
      <c r="A34" s="14"/>
      <c r="B34" s="18" t="s">
        <v>38</v>
      </c>
      <c r="C34" s="16">
        <v>90000</v>
      </c>
      <c r="D34" s="16">
        <v>90000</v>
      </c>
      <c r="E34" s="29">
        <v>29155.4</v>
      </c>
      <c r="F34" s="16">
        <v>29155.4</v>
      </c>
      <c r="G34" s="16">
        <v>29155.4</v>
      </c>
      <c r="H34" s="16">
        <v>29155.4</v>
      </c>
      <c r="I34" s="16">
        <v>29155.4</v>
      </c>
      <c r="J34" s="17">
        <f t="shared" si="1"/>
        <v>0</v>
      </c>
      <c r="K34" s="32">
        <f t="shared" si="2"/>
        <v>32.394888888888886</v>
      </c>
    </row>
    <row r="35" spans="1:11" x14ac:dyDescent="0.35">
      <c r="A35" s="14"/>
      <c r="B35" s="18" t="s">
        <v>32</v>
      </c>
      <c r="C35" s="16">
        <v>322762.5</v>
      </c>
      <c r="D35" s="16">
        <v>322762.5</v>
      </c>
      <c r="E35" s="29">
        <v>67955</v>
      </c>
      <c r="F35" s="16">
        <v>67955</v>
      </c>
      <c r="G35" s="16">
        <v>67955</v>
      </c>
      <c r="H35" s="16">
        <v>67955</v>
      </c>
      <c r="I35" s="16">
        <v>67955</v>
      </c>
      <c r="J35" s="17">
        <f t="shared" si="1"/>
        <v>0</v>
      </c>
      <c r="K35" s="32">
        <f t="shared" si="2"/>
        <v>21.054180705627203</v>
      </c>
    </row>
    <row r="36" spans="1:11" x14ac:dyDescent="0.35">
      <c r="A36" s="14"/>
      <c r="B36" s="18" t="s">
        <v>46</v>
      </c>
      <c r="C36" s="16">
        <v>10000</v>
      </c>
      <c r="D36" s="16">
        <v>10000</v>
      </c>
      <c r="E36" s="29">
        <v>2500</v>
      </c>
      <c r="F36" s="16">
        <v>2500</v>
      </c>
      <c r="G36" s="16">
        <v>0</v>
      </c>
      <c r="H36" s="16">
        <v>0</v>
      </c>
      <c r="I36" s="16">
        <v>0</v>
      </c>
      <c r="J36" s="17">
        <f t="shared" si="1"/>
        <v>2500</v>
      </c>
      <c r="K36" s="32">
        <f t="shared" si="2"/>
        <v>0</v>
      </c>
    </row>
    <row r="37" spans="1:11" x14ac:dyDescent="0.35">
      <c r="A37" s="61" t="s">
        <v>9</v>
      </c>
      <c r="B37" s="61"/>
      <c r="C37" s="19">
        <f t="shared" ref="C37:J37" si="3">SUM(C18:C36)</f>
        <v>11851739.859999999</v>
      </c>
      <c r="D37" s="19">
        <f t="shared" si="3"/>
        <v>11851739.859999999</v>
      </c>
      <c r="E37" s="19">
        <f t="shared" si="3"/>
        <v>2962934.9649999994</v>
      </c>
      <c r="F37" s="19">
        <f t="shared" si="3"/>
        <v>2962934.9699999993</v>
      </c>
      <c r="G37" s="19">
        <f t="shared" si="3"/>
        <v>2369400.8299999996</v>
      </c>
      <c r="H37" s="19">
        <f t="shared" si="3"/>
        <v>2369400.8299999996</v>
      </c>
      <c r="I37" s="19">
        <f t="shared" si="3"/>
        <v>2369400.8299999996</v>
      </c>
      <c r="J37" s="22">
        <f t="shared" si="3"/>
        <v>593534.14</v>
      </c>
      <c r="K37" s="31"/>
    </row>
    <row r="41" spans="1:11" s="64" customFormat="1" x14ac:dyDescent="0.35">
      <c r="A41" s="63" t="s">
        <v>30</v>
      </c>
      <c r="B41" s="63"/>
      <c r="C41" s="63"/>
      <c r="D41" s="63"/>
      <c r="E41" s="63"/>
      <c r="F41" s="63"/>
      <c r="G41" s="63"/>
      <c r="H41" s="63"/>
      <c r="I41" s="63"/>
      <c r="J41" s="63"/>
      <c r="K41" s="63"/>
    </row>
    <row r="42" spans="1:11" x14ac:dyDescent="0.35">
      <c r="A42" s="9"/>
      <c r="B42" s="10" t="s">
        <v>1</v>
      </c>
      <c r="C42" s="11" t="s">
        <v>2</v>
      </c>
      <c r="D42" s="12" t="s">
        <v>11</v>
      </c>
      <c r="E42" s="12" t="s">
        <v>12</v>
      </c>
      <c r="F42" s="12" t="s">
        <v>13</v>
      </c>
      <c r="G42" s="12" t="s">
        <v>14</v>
      </c>
      <c r="H42" s="12" t="s">
        <v>4</v>
      </c>
      <c r="I42" s="13" t="s">
        <v>5</v>
      </c>
      <c r="J42" s="12" t="s">
        <v>6</v>
      </c>
      <c r="K42" s="12" t="s">
        <v>15</v>
      </c>
    </row>
    <row r="43" spans="1:11" x14ac:dyDescent="0.35">
      <c r="A43" s="14"/>
      <c r="B43" s="18" t="s">
        <v>7</v>
      </c>
      <c r="C43" s="16">
        <v>5493069.3200000003</v>
      </c>
      <c r="D43" s="16">
        <v>5386582.0199999996</v>
      </c>
      <c r="E43" s="16">
        <v>5386582.0199999996</v>
      </c>
      <c r="F43" s="16">
        <v>5386582.0199999996</v>
      </c>
      <c r="G43" s="16">
        <v>5386582.0199999996</v>
      </c>
      <c r="H43" s="16">
        <v>5386582.0199999996</v>
      </c>
      <c r="I43" s="16">
        <v>5386582.0199999996</v>
      </c>
      <c r="J43" s="17">
        <f>+E43-H43</f>
        <v>0</v>
      </c>
      <c r="K43" s="32">
        <f>H43*100/D43</f>
        <v>100.00000000000001</v>
      </c>
    </row>
    <row r="44" spans="1:11" x14ac:dyDescent="0.35">
      <c r="A44" s="14"/>
      <c r="B44" s="18" t="s">
        <v>8</v>
      </c>
      <c r="C44" s="16">
        <v>1080868.5</v>
      </c>
      <c r="D44" s="16">
        <v>908646.71</v>
      </c>
      <c r="E44" s="16">
        <v>908646.71</v>
      </c>
      <c r="F44" s="16">
        <v>908646.71</v>
      </c>
      <c r="G44" s="16">
        <v>908646.71</v>
      </c>
      <c r="H44" s="16">
        <v>908646.71</v>
      </c>
      <c r="I44" s="16">
        <v>908646.71</v>
      </c>
      <c r="J44" s="17">
        <f t="shared" ref="J44:J67" si="4">+E44-H44</f>
        <v>0</v>
      </c>
      <c r="K44" s="32">
        <f t="shared" ref="K44:K57" si="5">H44*100/D44</f>
        <v>100</v>
      </c>
    </row>
    <row r="45" spans="1:11" x14ac:dyDescent="0.35">
      <c r="A45" s="14"/>
      <c r="B45" s="18" t="s">
        <v>39</v>
      </c>
      <c r="C45" s="16">
        <v>200000</v>
      </c>
      <c r="D45" s="16">
        <v>46315.09</v>
      </c>
      <c r="E45" s="16">
        <v>46315.09</v>
      </c>
      <c r="F45" s="16">
        <v>46315.09</v>
      </c>
      <c r="G45" s="16">
        <v>46315.09</v>
      </c>
      <c r="H45" s="16">
        <v>46315.09</v>
      </c>
      <c r="I45" s="16">
        <v>46315.09</v>
      </c>
      <c r="J45" s="17">
        <f t="shared" si="4"/>
        <v>0</v>
      </c>
      <c r="K45" s="32">
        <f t="shared" si="5"/>
        <v>100.00000000000001</v>
      </c>
    </row>
    <row r="46" spans="1:11" x14ac:dyDescent="0.35">
      <c r="A46" s="14"/>
      <c r="B46" s="18" t="s">
        <v>40</v>
      </c>
      <c r="C46" s="16">
        <v>100000</v>
      </c>
      <c r="D46" s="16">
        <v>76598.289999999994</v>
      </c>
      <c r="E46" s="16">
        <v>76598.289999999994</v>
      </c>
      <c r="F46" s="16">
        <v>76598.289999999994</v>
      </c>
      <c r="G46" s="16">
        <v>76598.289999999994</v>
      </c>
      <c r="H46" s="16">
        <v>76598.289999999994</v>
      </c>
      <c r="I46" s="16">
        <v>76598.289999999994</v>
      </c>
      <c r="J46" s="17">
        <f t="shared" si="4"/>
        <v>0</v>
      </c>
      <c r="K46" s="32">
        <f t="shared" si="5"/>
        <v>100</v>
      </c>
    </row>
    <row r="47" spans="1:11" x14ac:dyDescent="0.35">
      <c r="A47" s="14"/>
      <c r="B47" s="18" t="s">
        <v>33</v>
      </c>
      <c r="C47" s="16">
        <v>0</v>
      </c>
      <c r="D47" s="16">
        <v>57315.12</v>
      </c>
      <c r="E47" s="16">
        <v>57315.12</v>
      </c>
      <c r="F47" s="16">
        <v>57315.12</v>
      </c>
      <c r="G47" s="16">
        <v>57315.12</v>
      </c>
      <c r="H47" s="16">
        <v>57315.12</v>
      </c>
      <c r="I47" s="16">
        <v>57315.12</v>
      </c>
      <c r="J47" s="17">
        <f t="shared" si="4"/>
        <v>0</v>
      </c>
      <c r="K47" s="32">
        <f t="shared" si="5"/>
        <v>100</v>
      </c>
    </row>
    <row r="48" spans="1:11" x14ac:dyDescent="0.35">
      <c r="A48" s="14"/>
      <c r="B48" s="18" t="s">
        <v>26</v>
      </c>
      <c r="C48" s="16">
        <v>0</v>
      </c>
      <c r="D48" s="16">
        <v>210832.33</v>
      </c>
      <c r="E48" s="16">
        <v>210832.33</v>
      </c>
      <c r="F48" s="16">
        <v>210832.33</v>
      </c>
      <c r="G48" s="16">
        <v>210832.33</v>
      </c>
      <c r="H48" s="16">
        <v>210832.33</v>
      </c>
      <c r="I48" s="16">
        <v>210832.33</v>
      </c>
      <c r="J48" s="17">
        <f t="shared" si="4"/>
        <v>0</v>
      </c>
      <c r="K48" s="32">
        <f t="shared" si="5"/>
        <v>100</v>
      </c>
    </row>
    <row r="49" spans="1:11" x14ac:dyDescent="0.35">
      <c r="A49" s="14"/>
      <c r="B49" s="18" t="s">
        <v>41</v>
      </c>
      <c r="C49" s="16">
        <v>23031.06</v>
      </c>
      <c r="D49" s="16">
        <v>149405.39000000001</v>
      </c>
      <c r="E49" s="16">
        <v>149405.39000000001</v>
      </c>
      <c r="F49" s="16">
        <v>149405.39000000001</v>
      </c>
      <c r="G49" s="16">
        <v>149405.39000000001</v>
      </c>
      <c r="H49" s="16">
        <v>149405.39000000001</v>
      </c>
      <c r="I49" s="16">
        <v>149405.39000000001</v>
      </c>
      <c r="J49" s="17">
        <f t="shared" si="4"/>
        <v>0</v>
      </c>
      <c r="K49" s="32">
        <f t="shared" si="5"/>
        <v>100</v>
      </c>
    </row>
    <row r="50" spans="1:11" x14ac:dyDescent="0.35">
      <c r="A50" s="14"/>
      <c r="B50" s="18" t="s">
        <v>34</v>
      </c>
      <c r="C50" s="16">
        <v>270505.76</v>
      </c>
      <c r="D50" s="16">
        <v>355189.44</v>
      </c>
      <c r="E50" s="16">
        <v>355189.44</v>
      </c>
      <c r="F50" s="16">
        <v>355189.44</v>
      </c>
      <c r="G50" s="16">
        <v>355189.44</v>
      </c>
      <c r="H50" s="16">
        <v>355189.44</v>
      </c>
      <c r="I50" s="16">
        <v>355189.44</v>
      </c>
      <c r="J50" s="17">
        <f t="shared" si="4"/>
        <v>0</v>
      </c>
      <c r="K50" s="32">
        <f t="shared" si="5"/>
        <v>100</v>
      </c>
    </row>
    <row r="51" spans="1:11" x14ac:dyDescent="0.35">
      <c r="A51" s="14"/>
      <c r="B51" s="18" t="s">
        <v>17</v>
      </c>
      <c r="C51" s="16">
        <v>150000</v>
      </c>
      <c r="D51" s="16">
        <v>172109.3</v>
      </c>
      <c r="E51" s="16">
        <v>172109.3</v>
      </c>
      <c r="F51" s="16">
        <v>172109.3</v>
      </c>
      <c r="G51" s="16">
        <v>172109.3</v>
      </c>
      <c r="H51" s="16">
        <v>172109.3</v>
      </c>
      <c r="I51" s="16">
        <v>172109.3</v>
      </c>
      <c r="J51" s="17">
        <f t="shared" si="4"/>
        <v>0</v>
      </c>
      <c r="K51" s="32">
        <f t="shared" si="5"/>
        <v>100</v>
      </c>
    </row>
    <row r="52" spans="1:11" x14ac:dyDescent="0.35">
      <c r="A52" s="14"/>
      <c r="B52" s="18" t="s">
        <v>42</v>
      </c>
      <c r="C52" s="16">
        <v>0</v>
      </c>
      <c r="D52" s="16">
        <v>171918.76</v>
      </c>
      <c r="E52" s="16">
        <v>171918.76</v>
      </c>
      <c r="F52" s="16">
        <v>171918.76</v>
      </c>
      <c r="G52" s="16">
        <v>171918.76</v>
      </c>
      <c r="H52" s="16">
        <v>171918.76</v>
      </c>
      <c r="I52" s="16">
        <v>171918.76</v>
      </c>
      <c r="J52" s="17">
        <f t="shared" si="4"/>
        <v>0</v>
      </c>
      <c r="K52" s="32">
        <f t="shared" si="5"/>
        <v>100</v>
      </c>
    </row>
    <row r="53" spans="1:11" x14ac:dyDescent="0.35">
      <c r="A53" s="14"/>
      <c r="B53" s="18" t="s">
        <v>44</v>
      </c>
      <c r="C53" s="16">
        <v>134100</v>
      </c>
      <c r="D53" s="16">
        <v>90839.4</v>
      </c>
      <c r="E53" s="16">
        <v>90839.4</v>
      </c>
      <c r="F53" s="16">
        <v>90839.4</v>
      </c>
      <c r="G53" s="16">
        <v>90839.4</v>
      </c>
      <c r="H53" s="16">
        <v>90839.4</v>
      </c>
      <c r="I53" s="16">
        <v>90839.4</v>
      </c>
      <c r="J53" s="17">
        <f t="shared" si="4"/>
        <v>0</v>
      </c>
      <c r="K53" s="32">
        <f t="shared" si="5"/>
        <v>100</v>
      </c>
    </row>
    <row r="54" spans="1:11" x14ac:dyDescent="0.35">
      <c r="A54" s="14"/>
      <c r="B54" s="18" t="s">
        <v>45</v>
      </c>
      <c r="C54" s="16">
        <v>2687086.92</v>
      </c>
      <c r="D54" s="16">
        <v>1641351.3</v>
      </c>
      <c r="E54" s="16">
        <v>1641351.3</v>
      </c>
      <c r="F54" s="16">
        <v>1641351.3</v>
      </c>
      <c r="G54" s="16">
        <v>1641351.3</v>
      </c>
      <c r="H54" s="16">
        <v>1641351.3</v>
      </c>
      <c r="I54" s="16">
        <v>1641351.3</v>
      </c>
      <c r="J54" s="17">
        <f t="shared" si="4"/>
        <v>0</v>
      </c>
      <c r="K54" s="32">
        <f t="shared" si="5"/>
        <v>100</v>
      </c>
    </row>
    <row r="55" spans="1:11" x14ac:dyDescent="0.35">
      <c r="A55" s="14"/>
      <c r="B55" s="18" t="s">
        <v>43</v>
      </c>
      <c r="C55" s="16">
        <v>1853.76</v>
      </c>
      <c r="D55" s="16">
        <v>1730.49</v>
      </c>
      <c r="E55" s="16">
        <v>1730.49</v>
      </c>
      <c r="F55" s="16">
        <v>1730.49</v>
      </c>
      <c r="G55" s="16">
        <v>1730.49</v>
      </c>
      <c r="H55" s="16">
        <v>1730.49</v>
      </c>
      <c r="I55" s="16">
        <v>1730.49</v>
      </c>
      <c r="J55" s="17">
        <f t="shared" si="4"/>
        <v>0</v>
      </c>
      <c r="K55" s="32">
        <f t="shared" si="5"/>
        <v>100</v>
      </c>
    </row>
    <row r="56" spans="1:11" x14ac:dyDescent="0.35">
      <c r="A56" s="14"/>
      <c r="B56" s="18" t="s">
        <v>53</v>
      </c>
      <c r="C56" s="16">
        <v>141785.76</v>
      </c>
      <c r="D56" s="16">
        <v>192633.09</v>
      </c>
      <c r="E56" s="16">
        <v>192633.09</v>
      </c>
      <c r="F56" s="16">
        <v>192633.09</v>
      </c>
      <c r="G56" s="16">
        <v>192633.09</v>
      </c>
      <c r="H56" s="16">
        <v>192633.09</v>
      </c>
      <c r="I56" s="16">
        <v>192633.09</v>
      </c>
      <c r="J56" s="17">
        <f t="shared" si="4"/>
        <v>0</v>
      </c>
      <c r="K56" s="32">
        <f t="shared" si="5"/>
        <v>100</v>
      </c>
    </row>
    <row r="57" spans="1:11" x14ac:dyDescent="0.35">
      <c r="A57" s="14"/>
      <c r="B57" s="18" t="s">
        <v>37</v>
      </c>
      <c r="C57" s="16">
        <v>760302.5</v>
      </c>
      <c r="D57" s="16">
        <v>1285751</v>
      </c>
      <c r="E57" s="16">
        <v>1285751</v>
      </c>
      <c r="F57" s="16">
        <v>1285751</v>
      </c>
      <c r="G57" s="16">
        <v>1285751</v>
      </c>
      <c r="H57" s="16">
        <v>1285751</v>
      </c>
      <c r="I57" s="16">
        <v>1285751</v>
      </c>
      <c r="J57" s="17">
        <f t="shared" si="4"/>
        <v>0</v>
      </c>
      <c r="K57" s="32">
        <f t="shared" si="5"/>
        <v>100</v>
      </c>
    </row>
    <row r="58" spans="1:11" x14ac:dyDescent="0.35">
      <c r="A58" s="14"/>
      <c r="B58" s="18" t="s">
        <v>18</v>
      </c>
      <c r="C58" s="16">
        <v>66931.06</v>
      </c>
      <c r="D58" s="16">
        <v>10672.17</v>
      </c>
      <c r="E58" s="16">
        <v>10672.17</v>
      </c>
      <c r="F58" s="16">
        <v>10672.17</v>
      </c>
      <c r="G58" s="16">
        <v>10672.17</v>
      </c>
      <c r="H58" s="16">
        <v>10672.17</v>
      </c>
      <c r="I58" s="16">
        <v>10672.17</v>
      </c>
      <c r="J58" s="17">
        <f t="shared" si="4"/>
        <v>0</v>
      </c>
      <c r="K58" s="32">
        <f>H58*100/D58</f>
        <v>100</v>
      </c>
    </row>
    <row r="59" spans="1:11" x14ac:dyDescent="0.35">
      <c r="A59" s="14"/>
      <c r="B59" s="18" t="s">
        <v>38</v>
      </c>
      <c r="C59" s="16">
        <v>500000</v>
      </c>
      <c r="D59" s="16">
        <v>663509.4</v>
      </c>
      <c r="E59" s="16">
        <v>663509.4</v>
      </c>
      <c r="F59" s="16">
        <v>663509.4</v>
      </c>
      <c r="G59" s="16">
        <v>663509.4</v>
      </c>
      <c r="H59" s="16">
        <v>663509.4</v>
      </c>
      <c r="I59" s="16">
        <v>663509.4</v>
      </c>
      <c r="J59" s="17">
        <f t="shared" si="4"/>
        <v>0</v>
      </c>
      <c r="K59" s="32">
        <f>H59*100/D59</f>
        <v>100</v>
      </c>
    </row>
    <row r="60" spans="1:11" x14ac:dyDescent="0.35">
      <c r="A60" s="14"/>
      <c r="B60" s="18" t="s">
        <v>32</v>
      </c>
      <c r="C60" s="16">
        <v>271800</v>
      </c>
      <c r="D60" s="16">
        <v>321639.5</v>
      </c>
      <c r="E60" s="16">
        <v>321639.5</v>
      </c>
      <c r="F60" s="16">
        <v>321639.5</v>
      </c>
      <c r="G60" s="16">
        <v>321639.5</v>
      </c>
      <c r="H60" s="16">
        <v>321639.5</v>
      </c>
      <c r="I60" s="16">
        <v>321639.5</v>
      </c>
      <c r="J60" s="17">
        <f t="shared" si="4"/>
        <v>0</v>
      </c>
      <c r="K60" s="32">
        <f>H60*100/D60</f>
        <v>100</v>
      </c>
    </row>
    <row r="61" spans="1:11" x14ac:dyDescent="0.35">
      <c r="A61" s="14"/>
      <c r="B61" s="18" t="s">
        <v>46</v>
      </c>
      <c r="C61" s="16">
        <v>3132</v>
      </c>
      <c r="D61" s="16">
        <v>3132</v>
      </c>
      <c r="E61" s="16">
        <v>3132</v>
      </c>
      <c r="F61" s="16">
        <v>3132</v>
      </c>
      <c r="G61" s="16">
        <v>3132</v>
      </c>
      <c r="H61" s="16">
        <v>3132</v>
      </c>
      <c r="I61" s="16">
        <v>3132</v>
      </c>
      <c r="J61" s="17">
        <f t="shared" si="4"/>
        <v>0</v>
      </c>
      <c r="K61" s="32">
        <f>H61*100/D61</f>
        <v>100</v>
      </c>
    </row>
    <row r="62" spans="1:11" x14ac:dyDescent="0.35">
      <c r="A62" s="14"/>
      <c r="B62" s="18" t="s">
        <v>47</v>
      </c>
      <c r="C62" s="16">
        <v>97815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7">
        <f t="shared" si="4"/>
        <v>0</v>
      </c>
      <c r="K62" s="32"/>
    </row>
    <row r="63" spans="1:11" x14ac:dyDescent="0.35">
      <c r="A63" s="14"/>
      <c r="B63" s="18" t="s">
        <v>48</v>
      </c>
      <c r="C63" s="16">
        <v>14848.36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7">
        <f t="shared" si="4"/>
        <v>0</v>
      </c>
      <c r="K63" s="32"/>
    </row>
    <row r="64" spans="1:11" x14ac:dyDescent="0.35">
      <c r="A64" s="14"/>
      <c r="B64" s="18" t="s">
        <v>49</v>
      </c>
      <c r="C64" s="16"/>
      <c r="D64" s="16">
        <v>34892.800000000003</v>
      </c>
      <c r="E64" s="16">
        <v>34892.800000000003</v>
      </c>
      <c r="F64" s="16">
        <v>34892.800000000003</v>
      </c>
      <c r="G64" s="16">
        <v>34892.800000000003</v>
      </c>
      <c r="H64" s="16">
        <v>34892.800000000003</v>
      </c>
      <c r="I64" s="16">
        <v>34892.800000000003</v>
      </c>
      <c r="J64" s="17">
        <f t="shared" si="4"/>
        <v>0</v>
      </c>
      <c r="K64" s="32">
        <f t="shared" ref="K64" si="6">H64*100/D64</f>
        <v>100</v>
      </c>
    </row>
    <row r="65" spans="1:11" x14ac:dyDescent="0.35">
      <c r="A65" s="14"/>
      <c r="B65" s="18" t="s">
        <v>50</v>
      </c>
      <c r="C65" s="16"/>
      <c r="D65" s="16">
        <v>191130.34</v>
      </c>
      <c r="E65" s="16">
        <v>191130.34</v>
      </c>
      <c r="F65" s="16">
        <v>191130.34</v>
      </c>
      <c r="G65" s="16">
        <v>191130.34</v>
      </c>
      <c r="H65" s="16">
        <v>191130.34</v>
      </c>
      <c r="I65" s="16">
        <v>191130.34</v>
      </c>
      <c r="J65" s="17">
        <f t="shared" si="4"/>
        <v>0</v>
      </c>
      <c r="K65" s="32">
        <f t="shared" ref="K65:K67" si="7">H65*100/D65</f>
        <v>100</v>
      </c>
    </row>
    <row r="66" spans="1:11" x14ac:dyDescent="0.35">
      <c r="A66" s="14"/>
      <c r="B66" s="18" t="s">
        <v>51</v>
      </c>
      <c r="C66" s="16"/>
      <c r="D66" s="16">
        <v>18855.8</v>
      </c>
      <c r="E66" s="16">
        <v>18855.8</v>
      </c>
      <c r="F66" s="16">
        <v>18855.8</v>
      </c>
      <c r="G66" s="16">
        <v>18855.8</v>
      </c>
      <c r="H66" s="16">
        <v>18855.8</v>
      </c>
      <c r="I66" s="16">
        <v>18855.8</v>
      </c>
      <c r="J66" s="17">
        <f t="shared" si="4"/>
        <v>0</v>
      </c>
      <c r="K66" s="32">
        <f t="shared" si="7"/>
        <v>100</v>
      </c>
    </row>
    <row r="67" spans="1:11" x14ac:dyDescent="0.35">
      <c r="A67" s="14"/>
      <c r="B67" s="18" t="s">
        <v>52</v>
      </c>
      <c r="C67" s="16"/>
      <c r="D67" s="16">
        <v>6080.26</v>
      </c>
      <c r="E67" s="16">
        <v>6080.26</v>
      </c>
      <c r="F67" s="16">
        <v>6080.26</v>
      </c>
      <c r="G67" s="16">
        <v>6080.26</v>
      </c>
      <c r="H67" s="16">
        <v>6080.26</v>
      </c>
      <c r="I67" s="16">
        <v>6080.26</v>
      </c>
      <c r="J67" s="17">
        <f t="shared" si="4"/>
        <v>0</v>
      </c>
      <c r="K67" s="32">
        <f t="shared" si="7"/>
        <v>100</v>
      </c>
    </row>
    <row r="68" spans="1:11" x14ac:dyDescent="0.35">
      <c r="A68" s="61" t="s">
        <v>9</v>
      </c>
      <c r="B68" s="61"/>
      <c r="C68" s="19">
        <f t="shared" ref="C68:J68" si="8">SUM(C43:C67)</f>
        <v>11997129.999999998</v>
      </c>
      <c r="D68" s="19">
        <f t="shared" si="8"/>
        <v>11997130.000000002</v>
      </c>
      <c r="E68" s="19">
        <f t="shared" si="8"/>
        <v>11997130.000000002</v>
      </c>
      <c r="F68" s="19">
        <f t="shared" si="8"/>
        <v>11997130.000000002</v>
      </c>
      <c r="G68" s="19">
        <f t="shared" si="8"/>
        <v>11997130.000000002</v>
      </c>
      <c r="H68" s="19">
        <f t="shared" si="8"/>
        <v>11997130.000000002</v>
      </c>
      <c r="I68" s="19">
        <f t="shared" si="8"/>
        <v>11997130.000000002</v>
      </c>
      <c r="J68" s="22">
        <f t="shared" si="8"/>
        <v>0</v>
      </c>
      <c r="K68" s="31"/>
    </row>
    <row r="69" spans="1:11" x14ac:dyDescent="0.35">
      <c r="A69" s="58"/>
      <c r="B69" s="58"/>
      <c r="C69" s="59"/>
      <c r="D69" s="59"/>
      <c r="E69" s="59"/>
      <c r="F69" s="59"/>
      <c r="G69" s="59"/>
      <c r="H69" s="59"/>
      <c r="I69" s="59"/>
      <c r="J69" s="60"/>
      <c r="K69" s="23"/>
    </row>
    <row r="70" spans="1:11" x14ac:dyDescent="0.35">
      <c r="A70" s="58"/>
      <c r="B70" s="58"/>
      <c r="C70" s="59"/>
      <c r="D70" s="59"/>
      <c r="E70" s="59"/>
      <c r="F70" s="59"/>
      <c r="G70" s="59"/>
      <c r="H70" s="59"/>
      <c r="I70" s="59"/>
      <c r="J70" s="60"/>
      <c r="K70" s="23"/>
    </row>
    <row r="72" spans="1:11" x14ac:dyDescent="0.35">
      <c r="A72" s="25" t="s">
        <v>54</v>
      </c>
      <c r="B72" s="25"/>
      <c r="C72" s="2"/>
      <c r="D72" s="2"/>
      <c r="E72" s="2"/>
      <c r="F72" s="2"/>
      <c r="G72" s="2"/>
      <c r="H72" s="2"/>
      <c r="I72" s="2"/>
      <c r="J72" s="2"/>
    </row>
    <row r="73" spans="1:11" x14ac:dyDescent="0.35">
      <c r="A73" s="9"/>
      <c r="B73" s="30" t="s">
        <v>1</v>
      </c>
      <c r="C73" s="11" t="s">
        <v>2</v>
      </c>
      <c r="D73" s="12" t="s">
        <v>11</v>
      </c>
      <c r="E73" s="12" t="s">
        <v>21</v>
      </c>
      <c r="F73" s="12" t="s">
        <v>3</v>
      </c>
      <c r="G73" s="12" t="s">
        <v>14</v>
      </c>
      <c r="H73" s="12" t="s">
        <v>22</v>
      </c>
      <c r="I73" s="13" t="s">
        <v>5</v>
      </c>
      <c r="J73" s="12" t="s">
        <v>23</v>
      </c>
      <c r="K73" s="39" t="s">
        <v>24</v>
      </c>
    </row>
    <row r="74" spans="1:11" x14ac:dyDescent="0.35">
      <c r="A74" s="37">
        <v>614</v>
      </c>
      <c r="B74" s="38" t="s">
        <v>20</v>
      </c>
      <c r="C74" s="34">
        <v>1218000</v>
      </c>
      <c r="D74" s="34">
        <v>1218000</v>
      </c>
      <c r="E74" s="34">
        <v>365400</v>
      </c>
      <c r="F74" s="34">
        <v>365400</v>
      </c>
      <c r="G74" s="34">
        <v>0</v>
      </c>
      <c r="H74" s="34">
        <v>0</v>
      </c>
      <c r="I74" s="34">
        <v>0</v>
      </c>
      <c r="J74" s="40">
        <f>F74-I74</f>
        <v>365400</v>
      </c>
      <c r="K74" s="41">
        <f>H74*100/D74</f>
        <v>0</v>
      </c>
    </row>
    <row r="75" spans="1:11" x14ac:dyDescent="0.35">
      <c r="A75" s="37">
        <v>613</v>
      </c>
      <c r="B75" s="38" t="s">
        <v>25</v>
      </c>
      <c r="C75" s="34">
        <v>2261677.08</v>
      </c>
      <c r="D75" s="34">
        <v>2261677.08</v>
      </c>
      <c r="E75" s="34">
        <v>678503.1</v>
      </c>
      <c r="F75" s="34">
        <v>678503.1</v>
      </c>
      <c r="G75" s="34">
        <v>0</v>
      </c>
      <c r="H75" s="34">
        <v>0</v>
      </c>
      <c r="I75" s="34">
        <v>0</v>
      </c>
      <c r="J75" s="45">
        <f>F75-I75</f>
        <v>678503.1</v>
      </c>
      <c r="K75" s="41">
        <f>H75*100/D75</f>
        <v>0</v>
      </c>
    </row>
    <row r="76" spans="1:11" x14ac:dyDescent="0.35">
      <c r="A76" s="37"/>
      <c r="B76" s="33"/>
      <c r="C76" s="35"/>
      <c r="D76" s="35"/>
      <c r="E76" s="35"/>
      <c r="F76" s="27"/>
      <c r="G76" s="27"/>
      <c r="H76" s="27"/>
      <c r="I76" s="27"/>
      <c r="J76" s="40"/>
      <c r="K76" s="41"/>
    </row>
    <row r="77" spans="1:11" x14ac:dyDescent="0.35">
      <c r="A77" s="20"/>
      <c r="B77" s="26" t="s">
        <v>10</v>
      </c>
      <c r="C77" s="36">
        <f t="shared" ref="C77:I77" si="9">SUM(C74:C76)</f>
        <v>3479677.08</v>
      </c>
      <c r="D77" s="21">
        <f t="shared" si="9"/>
        <v>3479677.08</v>
      </c>
      <c r="E77" s="24">
        <f t="shared" si="9"/>
        <v>1043903.1</v>
      </c>
      <c r="F77" s="21">
        <f t="shared" si="9"/>
        <v>1043903.1</v>
      </c>
      <c r="G77" s="21">
        <f t="shared" si="9"/>
        <v>0</v>
      </c>
      <c r="H77" s="21">
        <f t="shared" si="9"/>
        <v>0</v>
      </c>
      <c r="I77" s="21">
        <f t="shared" si="9"/>
        <v>0</v>
      </c>
      <c r="J77" s="21">
        <f>SUM(J74:J76)</f>
        <v>1043903.1</v>
      </c>
      <c r="K77" s="31"/>
    </row>
    <row r="81" spans="1:11" x14ac:dyDescent="0.35">
      <c r="A81" s="25" t="s">
        <v>61</v>
      </c>
      <c r="B81" s="25"/>
      <c r="C81" s="2"/>
      <c r="D81" s="2"/>
      <c r="E81" s="2"/>
      <c r="F81" s="2"/>
      <c r="G81" s="2"/>
      <c r="H81" s="2"/>
      <c r="I81" s="2"/>
      <c r="J81" s="2"/>
    </row>
    <row r="82" spans="1:11" x14ac:dyDescent="0.35">
      <c r="A82" s="9"/>
      <c r="B82" s="30" t="s">
        <v>1</v>
      </c>
      <c r="C82" s="11" t="s">
        <v>2</v>
      </c>
      <c r="D82" s="12" t="s">
        <v>11</v>
      </c>
      <c r="E82" s="12" t="s">
        <v>21</v>
      </c>
      <c r="F82" s="12" t="s">
        <v>3</v>
      </c>
      <c r="G82" s="12" t="s">
        <v>14</v>
      </c>
      <c r="H82" s="12" t="s">
        <v>22</v>
      </c>
      <c r="I82" s="13" t="s">
        <v>5</v>
      </c>
      <c r="J82" s="12" t="s">
        <v>23</v>
      </c>
      <c r="K82" s="39" t="s">
        <v>24</v>
      </c>
    </row>
    <row r="83" spans="1:11" x14ac:dyDescent="0.35">
      <c r="A83" s="37">
        <v>614</v>
      </c>
      <c r="B83" s="38" t="s">
        <v>20</v>
      </c>
      <c r="C83" s="34">
        <v>1421358</v>
      </c>
      <c r="D83" s="34">
        <v>1421358</v>
      </c>
      <c r="E83" s="34">
        <v>852814.8</v>
      </c>
      <c r="F83" s="34">
        <v>1421358</v>
      </c>
      <c r="G83" s="34">
        <v>1421358</v>
      </c>
      <c r="H83" s="34">
        <v>1421358</v>
      </c>
      <c r="I83" s="27">
        <v>0</v>
      </c>
      <c r="J83" s="40">
        <f>F83-I83</f>
        <v>1421358</v>
      </c>
      <c r="K83" s="41">
        <f>H83*100/D83</f>
        <v>100</v>
      </c>
    </row>
    <row r="84" spans="1:11" x14ac:dyDescent="0.35">
      <c r="A84" s="37">
        <v>613</v>
      </c>
      <c r="B84" s="38" t="s">
        <v>25</v>
      </c>
      <c r="C84" s="34">
        <v>2132037</v>
      </c>
      <c r="D84" s="34">
        <v>2132037</v>
      </c>
      <c r="E84" s="34">
        <v>1279222.8</v>
      </c>
      <c r="F84" s="34">
        <v>2132037</v>
      </c>
      <c r="G84" s="34">
        <v>2132037</v>
      </c>
      <c r="H84" s="34">
        <v>2132037</v>
      </c>
      <c r="I84" s="27">
        <v>0</v>
      </c>
      <c r="J84" s="45">
        <f>F84-I84</f>
        <v>2132037</v>
      </c>
      <c r="K84" s="41">
        <f>H84*100/D84</f>
        <v>100</v>
      </c>
    </row>
    <row r="85" spans="1:11" x14ac:dyDescent="0.35">
      <c r="A85" s="37"/>
      <c r="B85" s="33"/>
      <c r="C85" s="35"/>
      <c r="D85" s="35"/>
      <c r="E85" s="35"/>
      <c r="F85" s="27"/>
      <c r="G85" s="27"/>
      <c r="H85" s="27"/>
      <c r="I85" s="27"/>
      <c r="J85" s="40"/>
      <c r="K85" s="41"/>
    </row>
    <row r="86" spans="1:11" x14ac:dyDescent="0.35">
      <c r="A86" s="20"/>
      <c r="B86" s="26" t="s">
        <v>10</v>
      </c>
      <c r="C86" s="36">
        <f t="shared" ref="C86:I86" si="10">SUM(C83:C85)</f>
        <v>3553395</v>
      </c>
      <c r="D86" s="21">
        <f t="shared" si="10"/>
        <v>3553395</v>
      </c>
      <c r="E86" s="24">
        <f t="shared" si="10"/>
        <v>2132037.6</v>
      </c>
      <c r="F86" s="21">
        <f t="shared" si="10"/>
        <v>3553395</v>
      </c>
      <c r="G86" s="21">
        <f t="shared" si="10"/>
        <v>3553395</v>
      </c>
      <c r="H86" s="21">
        <f t="shared" si="10"/>
        <v>3553395</v>
      </c>
      <c r="I86" s="21">
        <f t="shared" si="10"/>
        <v>0</v>
      </c>
      <c r="J86" s="21">
        <f>SUM(J83:J85)</f>
        <v>3553395</v>
      </c>
      <c r="K86" s="31"/>
    </row>
    <row r="87" spans="1:11" x14ac:dyDescent="0.35">
      <c r="A87" s="20"/>
      <c r="B87" s="42"/>
      <c r="C87" s="28"/>
      <c r="D87" s="28"/>
      <c r="E87" s="43"/>
      <c r="F87" s="28"/>
      <c r="G87" s="28"/>
      <c r="H87" s="28"/>
      <c r="I87" s="28"/>
      <c r="J87" s="44"/>
      <c r="K87" s="23"/>
    </row>
  </sheetData>
  <mergeCells count="6">
    <mergeCell ref="A37:B37"/>
    <mergeCell ref="A68:B68"/>
    <mergeCell ref="A2:J4"/>
    <mergeCell ref="A16:K16"/>
    <mergeCell ref="A41:K41"/>
    <mergeCell ref="A12:B12"/>
  </mergeCells>
  <pageMargins left="0.84" right="0.15748031496062992" top="0.55118110236220474" bottom="0.74803149606299213" header="0.15748031496062992" footer="0.31496062992125984"/>
  <pageSetup paperSize="5" scale="75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796875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Trans1er Trim 2021 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2021-05-24T15:33:29Z</dcterms:modified>
</cp:coreProperties>
</file>